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0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480" yWindow="150" windowWidth="3795" windowHeight="5715" activeTab="0"/>
  </bookViews>
  <sheets>
    <sheet name="Rosa Co" sheetId="1" r:id="rId1"/>
    <sheet name="Dexter" sheetId="2" r:id="rId2"/>
    <sheet name="Sheet3" sheetId="3" r:id="rId3"/>
  </sheets>
</workbook>
</file>

<file path=xl/sharedStrings.xml><?xml version="1.0" encoding="utf-8"?>
<sst xmlns="http://schemas.openxmlformats.org/spreadsheetml/2006/main" uniqueCount="24" count="24">
  <si>
    <t>Project A</t>
  </si>
  <si>
    <t>Project B</t>
  </si>
  <si>
    <t>CF0</t>
  </si>
  <si>
    <t>PP</t>
  </si>
  <si>
    <t>NPV</t>
  </si>
  <si>
    <t>IRR</t>
  </si>
  <si>
    <t>Rose Company Project A and Project B</t>
  </si>
  <si>
    <t>(a)</t>
  </si>
  <si>
    <t>(b)</t>
  </si>
  <si>
    <t>c</t>
  </si>
  <si>
    <t>(D)</t>
  </si>
  <si>
    <t>Graph</t>
  </si>
  <si>
    <t>Source of Capital</t>
  </si>
  <si>
    <t>Long Term Debt</t>
  </si>
  <si>
    <t>Preferred Stock</t>
  </si>
  <si>
    <t xml:space="preserve">Stock </t>
  </si>
  <si>
    <t>After-Tax Cost (2)</t>
  </si>
  <si>
    <t>Weight Cost (1)x(2)</t>
  </si>
  <si>
    <t>Weight (1)</t>
  </si>
  <si>
    <r>
      <t>(</t>
    </r>
    <r>
      <rPr>
        <b/>
        <sz val="11"/>
        <color rgb="FF000000"/>
        <rFont val="Calibri"/>
      </rPr>
      <t>A) WACC: Historical Market Weights</t>
    </r>
  </si>
  <si>
    <r>
      <t>(</t>
    </r>
    <r>
      <rPr>
        <b/>
        <sz val="11"/>
        <color rgb="FF000000"/>
        <rFont val="Calibri"/>
      </rPr>
      <t>A) WACC: Target Market Weights</t>
    </r>
  </si>
  <si>
    <t>C: Analysis of Findings</t>
  </si>
  <si>
    <t>A</t>
  </si>
  <si>
    <t>Dexter Brothers: WACC and Target Markets</t>
  </si>
</sst>
</file>

<file path=xl/styles.xml><?xml version="1.0" encoding="utf-8"?>
<styleSheet xmlns="http://schemas.openxmlformats.org/spreadsheetml/2006/main">
  <numFmts count="6">
    <numFmt numFmtId="0" formatCode="General"/>
    <numFmt numFmtId="3" formatCode="#,##0"/>
    <numFmt numFmtId="164" formatCode="&quot;£&quot;#,##0.00;[Red]\-&quot;£&quot;#,##0.00"/>
    <numFmt numFmtId="9" formatCode="0%"/>
    <numFmt numFmtId="4" formatCode="#,##0.00"/>
    <numFmt numFmtId="10" formatCode="0.00%"/>
  </numFmts>
  <fonts count="4">
    <font>
      <name val="Calibri"/>
      <sz val="11"/>
    </font>
    <font>
      <name val="Calibri"/>
      <b/>
      <sz val="11"/>
      <color rgb="FF000000"/>
    </font>
    <font>
      <name val="Calibri"/>
      <sz val="11"/>
      <color rgb="FF000000"/>
    </font>
    <font>
      <name val="Calibri"/>
      <u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bottom"/>
    </xf>
    <xf numFmtId="0" fontId="2" fillId="0" borderId="0" xfId="0" applyAlignment="1">
      <alignment horizontal="center" vertical="bottom"/>
    </xf>
    <xf numFmtId="0" fontId="1" fillId="0" borderId="0" xfId="0" applyFont="1" applyAlignment="1">
      <alignment vertical="bottom"/>
    </xf>
    <xf numFmtId="0" fontId="1" fillId="0" borderId="1" xfId="0" applyFont="1" applyBorder="1" applyAlignment="1">
      <alignment vertical="bottom"/>
    </xf>
    <xf numFmtId="3" fontId="2" fillId="0" borderId="1" xfId="0" applyNumberFormat="1" applyBorder="1" applyAlignment="1">
      <alignment vertical="bottom"/>
    </xf>
    <xf numFmtId="0" fontId="2" fillId="0" borderId="1" xfId="0" applyBorder="1" applyAlignment="1">
      <alignment vertical="bottom"/>
    </xf>
    <xf numFmtId="0" fontId="3" fillId="0" borderId="0" xfId="0" applyFont="1" applyAlignment="1">
      <alignment vertical="bottom"/>
    </xf>
    <xf numFmtId="164" fontId="3" fillId="0" borderId="0" xfId="0" applyNumberFormat="1" applyFont="1" applyAlignment="1">
      <alignment vertical="bottom"/>
    </xf>
    <xf numFmtId="9" fontId="3" fillId="0" borderId="0" xfId="0" applyNumberFormat="1" applyFont="1" applyAlignment="1">
      <alignment vertical="bottom"/>
    </xf>
    <xf numFmtId="4" fontId="2" fillId="0" borderId="0" xfId="0" applyNumberFormat="1" applyAlignment="1">
      <alignment vertical="bottom"/>
    </xf>
    <xf numFmtId="10" fontId="2" fillId="0" borderId="0" xfId="0" applyNumberFormat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charts/chart0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mc:AlternateContent xmlns:mc="http://schemas.openxmlformats.org/markup-compatibility/2006">
    <mc:Choice xmlns:c14="http://schemas.microsoft.com/office/drawing/2007/8/2/chart" Requires="c14">
      <c14:style val="102"/>
    </mc:Choice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'Rosa Co'!$B$24:$C$24</c:f>
              <c:strCache>
                <c:ptCount val="2"/>
                <c:pt idx="0">
                  <c:v>Project A</c:v>
                </c:pt>
                <c:pt idx="1">
                  <c:v>Project B</c:v>
                </c:pt>
              </c:strCache>
            </c:strRef>
          </c:cat>
          <c:val>
            <c:numRef>
              <c:f>'Rosa Co'!$B$25:$C$25</c:f>
              <c:numCache>
                <c:formatCode>#,##0.00</c:formatCode>
                <c:ptCount val="2"/>
                <c:pt idx="0">
                  <c:v>3238.66</c:v>
                </c:pt>
                <c:pt idx="1">
                  <c:v>2441.12</c:v>
                </c:pt>
              </c:numCache>
            </c:numRef>
          </c:val>
        </c:ser>
        <c:dLbls>
          <c:spPr>
            <a:noFill/>
            <a:ln w="9525">
              <a:noFill/>
            </a:ln>
          </c:spPr>
          <c:showCatName val="0"/>
          <c:showLegendKey val="0"/>
          <c:showPercent val="0"/>
          <c:showSerName val="0"/>
          <c:showVal val="0"/>
        </c:dLbls>
        <c:gapWidth val="300"/>
        <c:axId val="-956398399"/>
        <c:axId val="-956398389"/>
      </c:barChart>
      <c:catAx>
        <c:axId val="-956398399"/>
        <c:scaling>
          <c:orientation val="minMax"/>
        </c:scaling>
        <c:delete val="0"/>
        <c:axPos val="b"/>
        <c:title>
          <c:overlay val="0"/>
          <c:tx>
            <c:rich>
              <a:bodyPr rot="-5400000" vert="horz"/>
              <a:lstStyle/>
              <a:p>
                <a:pPr>
                  <a:defRPr sz="1000" b="1" i="0" u="none" strike="noStrike">
                    <a:solidFill>
                      <a:srgbClr val="000000"/>
                    </a:solidFill>
                  </a:defRPr>
                </a:pPr>
                <a:r>
                  <a:rPr/>
                  <a:t>Axis Title</a:t>
                </a:r>
              </a:p>
            </c:rich>
          </c:tx>
          <c:spPr/>
        </c:title>
        <c:numFmt formatCode="General" sourceLinked="1"/>
        <c:majorTickMark val="none"/>
        <c:minorTickMark val="none"/>
        <c:tickLblPos val="nextTo"/>
        <c:spPr/>
        <c:crossAx val="-956398389"/>
        <c:crosses val="autoZero"/>
        <c:lblOffset val="100"/>
        <c:noMultiLvlLbl val="0"/>
      </c:catAx>
      <c:valAx>
        <c:axId val="-956398389"/>
        <c:scaling>
          <c:orientation val="minMax"/>
        </c:scaling>
        <c:delete val="0"/>
        <c:axPos val="b"/>
        <c:title>
          <c:overlay val="0"/>
          <c:tx>
            <c:rich>
              <a:bodyPr rot="0" vert="horz"/>
              <a:lstStyle/>
              <a:p>
                <a:pPr>
                  <a:defRPr sz="1000" b="1" i="0" u="none" strike="noStrike">
                    <a:solidFill>
                      <a:srgbClr val="000000"/>
                    </a:solidFill>
                  </a:defRPr>
                </a:pPr>
                <a:r>
                  <a:rPr/>
                  <a:t>Axis Title</a:t>
                </a:r>
              </a:p>
            </c:rich>
          </c:tx>
          <c:spPr/>
        </c:title>
        <c:numFmt formatCode="#,##0.00" sourceLinked="1"/>
        <c:majorGridlines>
          <c:spPr>
            <a:ln w="9525">
              <a:solidFill>
                <a:srgbClr val="808080"/>
              </a:solidFill>
              <a:prstDash val="solid"/>
            </a:ln>
          </c:spPr>
        </c:majorGridlines>
        <c:minorGridlines>
          <c:spPr>
            <a:ln w="9525">
              <a:solidFill>
                <a:srgbClr val="C0C0C0"/>
              </a:solidFill>
              <a:prstDash val="solid"/>
            </a:ln>
          </c:spPr>
        </c:minorGridlines>
        <c:majorTickMark val="out"/>
        <c:minorTickMark val="none"/>
        <c:tickLblPos val="nextTo"/>
        <c:spPr/>
        <c:crossAx val="-956398399"/>
        <c:crosses val="autoZero"/>
        <c:crossBetween val="between"/>
      </c:valAx>
      <c:spPr/>
    </c:plotArea>
    <c:legend>
      <c:legendPos val="r"/>
      <c:legendEntry>
        <c:idx val="0"/>
      </c:legendEntry>
      <c:overlay val="0"/>
      <c:spPr>
        <a:noFill/>
        <a:ln w="9525">
          <a:noFill/>
        </a:ln>
      </c:spPr>
    </c:legend>
    <c:plotVisOnly val="1"/>
    <c:dispBlanksAs val="gap"/>
    <c:showDLblsOverMax val="0"/>
  </c:chart>
  <c:spPr/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536796</xdr:colOff>
      <xdr:row>19</xdr:row>
      <xdr:rowOff>164455</xdr:rowOff>
    </xdr:from>
    <xdr:to>
      <xdr:col>12</xdr:col>
      <xdr:colOff>231848</xdr:colOff>
      <xdr:row>34</xdr:row>
      <xdr:rowOff>50601</xdr:rowOff>
    </xdr:to>
    <xdr:graphicFrame macro="">
      <xdr:nvGraphicFramePr>
        <xdr:cNvPr name="图表 1" id="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tabSelected="1" workbookViewId="0" zoomScale="58">
      <selection activeCell="P9" sqref="P9"/>
    </sheetView>
  </sheetViews>
  <sheetFormatPr defaultRowHeight="15.0" defaultColWidth="10"/>
  <sheetData>
    <row r="1" spans="8:8">
      <c r="A1" s="1" t="s">
        <v>6</v>
      </c>
      <c r="B1" s="2"/>
      <c r="C1" s="2"/>
      <c r="D1" s="2"/>
      <c r="E1" s="2"/>
    </row>
    <row r="3" spans="8:8">
      <c r="B3" s="3"/>
      <c r="C3" s="4" t="s">
        <v>0</v>
      </c>
      <c r="D3" s="4" t="s">
        <v>1</v>
      </c>
    </row>
    <row r="4" spans="8:8">
      <c r="A4" s="3" t="s">
        <v>2</v>
      </c>
      <c r="C4" s="5">
        <v>-80000.0</v>
      </c>
      <c r="D4" s="5">
        <v>-50000.0</v>
      </c>
    </row>
    <row r="5" spans="8:8">
      <c r="C5" s="6"/>
      <c r="D5" s="6"/>
    </row>
    <row r="6" spans="8:8">
      <c r="A6">
        <v>1.0</v>
      </c>
      <c r="C6" s="5">
        <v>15000.0</v>
      </c>
      <c r="D6" s="5">
        <v>15000.0</v>
      </c>
    </row>
    <row r="7" spans="8:8">
      <c r="A7">
        <v>2.0</v>
      </c>
      <c r="C7" s="5">
        <v>20000.0</v>
      </c>
      <c r="D7" s="5">
        <v>15000.0</v>
      </c>
    </row>
    <row r="8" spans="8:8">
      <c r="A8">
        <v>3.0</v>
      </c>
      <c r="C8" s="5">
        <v>25000.0</v>
      </c>
      <c r="D8" s="5">
        <v>15000.0</v>
      </c>
    </row>
    <row r="9" spans="8:8">
      <c r="A9">
        <v>4.0</v>
      </c>
      <c r="C9" s="5">
        <v>30000.0</v>
      </c>
      <c r="D9" s="5">
        <v>15000.0</v>
      </c>
    </row>
    <row r="10" spans="8:8">
      <c r="A10">
        <v>5.0</v>
      </c>
      <c r="C10" s="5">
        <v>35000.0</v>
      </c>
      <c r="D10" s="5">
        <v>15000.0</v>
      </c>
    </row>
    <row r="12" spans="8:8">
      <c r="A12" s="3" t="s">
        <v>7</v>
      </c>
      <c r="B12" s="3" t="s">
        <v>3</v>
      </c>
      <c r="C12" s="7">
        <f>3+(20000/30000)</f>
        <v>3.666666666666667</v>
      </c>
      <c r="D12" s="7">
        <f>50000/15000</f>
        <v>3.3333333333333335</v>
      </c>
    </row>
    <row r="13" spans="8:8">
      <c r="A13" s="3"/>
      <c r="B13" s="3"/>
    </row>
    <row r="14" spans="8:8">
      <c r="A14" s="3"/>
      <c r="B14" s="3"/>
    </row>
    <row r="15" spans="8:8">
      <c r="A15" s="3" t="s">
        <v>8</v>
      </c>
      <c r="B15" s="3" t="s">
        <v>4</v>
      </c>
      <c r="C15" s="8">
        <f>NPV(13%,C4,15000,20000,25000,30000,35000)</f>
        <v>3238.6580512975015</v>
      </c>
      <c r="D15" s="8">
        <f>NPV(13%,D4,D6:D10)</f>
        <v>2441.1229408323898</v>
      </c>
    </row>
    <row r="16" spans="8:8">
      <c r="A16" s="3"/>
      <c r="B16" s="3"/>
      <c r="C16" s="7"/>
      <c r="D16" s="7"/>
    </row>
    <row r="17" spans="8:8">
      <c r="A17" s="3"/>
      <c r="B17" s="3"/>
      <c r="C17" s="7"/>
      <c r="D17" s="7"/>
    </row>
    <row r="18" spans="8:8">
      <c r="A18" s="3" t="s">
        <v>9</v>
      </c>
      <c r="B18" s="3" t="s">
        <v>5</v>
      </c>
      <c r="C18" s="9">
        <f>IRR(C4:C10)</f>
        <v>0.1461303408999075</v>
      </c>
      <c r="D18" s="9">
        <f>IRR(D4:D10)</f>
        <v>0.15238237116630637</v>
      </c>
    </row>
    <row r="22" spans="8:8">
      <c r="A22" s="3" t="s">
        <v>10</v>
      </c>
      <c r="B22" s="3" t="s">
        <v>11</v>
      </c>
      <c r="C22" s="3"/>
    </row>
    <row r="24" spans="8:8">
      <c r="B24" t="s">
        <v>0</v>
      </c>
      <c r="C24" t="s">
        <v>1</v>
      </c>
    </row>
    <row r="25" spans="8:8">
      <c r="B25" s="10">
        <v>3238.66</v>
      </c>
      <c r="C25" s="10">
        <v>2441.12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36"/>
  <sheetViews>
    <sheetView workbookViewId="0">
      <selection activeCell="H15" sqref="H15"/>
    </sheetView>
  </sheetViews>
  <sheetFormatPr defaultRowHeight="15.0" defaultColWidth="10"/>
  <cols>
    <col min="1" max="1" customWidth="1" width="16.425781" style="0"/>
    <col min="2" max="2" customWidth="1" width="10.0" style="0"/>
    <col min="3" max="3" customWidth="1" width="17.140625" style="0"/>
    <col min="4" max="4" customWidth="1" width="17.570313" style="0"/>
    <col min="257" max="16384" width="9" style="0" hidden="0"/>
  </cols>
  <sheetData>
    <row r="2" spans="8:8">
      <c r="A2" s="1" t="s">
        <v>23</v>
      </c>
      <c r="B2" s="2"/>
      <c r="C2" s="2"/>
      <c r="D2" s="2"/>
    </row>
    <row r="4" spans="8:8">
      <c r="A4" s="2" t="s">
        <v>19</v>
      </c>
      <c r="B4" s="2"/>
      <c r="C4" s="2"/>
      <c r="D4" s="2"/>
    </row>
    <row r="5" spans="8:8" ht="24.75" customHeight="1">
      <c r="A5" t="s">
        <v>12</v>
      </c>
      <c r="B5" t="s">
        <v>18</v>
      </c>
      <c r="C5" t="s">
        <v>16</v>
      </c>
      <c r="D5" t="s">
        <v>17</v>
      </c>
    </row>
    <row r="6" spans="8:8">
      <c r="A6" t="s">
        <v>13</v>
      </c>
      <c r="B6">
        <v>0.25</v>
      </c>
      <c r="C6" s="11">
        <v>0.072</v>
      </c>
      <c r="D6" s="11">
        <f>B6*C6</f>
        <v>0.018</v>
      </c>
    </row>
    <row r="7" spans="8:8">
      <c r="A7" t="s">
        <v>14</v>
      </c>
      <c r="B7">
        <v>0.1</v>
      </c>
      <c r="C7">
        <v>13.5</v>
      </c>
      <c r="D7" s="11">
        <f>B7*C7/100</f>
        <v>0.013500000000000002</v>
      </c>
    </row>
    <row r="8" spans="8:8">
      <c r="A8" t="s">
        <v>15</v>
      </c>
      <c r="B8">
        <v>0.65</v>
      </c>
      <c r="C8">
        <v>16.0</v>
      </c>
      <c r="D8" s="11">
        <f>B8*C8/100</f>
        <v>0.10400000000000001</v>
      </c>
    </row>
    <row r="9" spans="8:8">
      <c r="D9" s="11">
        <f>SUM(D6:D8)</f>
        <v>0.1355</v>
      </c>
    </row>
    <row r="15" spans="8:8">
      <c r="A15" s="2" t="s">
        <v>20</v>
      </c>
      <c r="B15" s="2"/>
      <c r="C15" s="2"/>
      <c r="D15" s="2"/>
    </row>
    <row r="16" spans="8:8">
      <c r="A16" t="s">
        <v>12</v>
      </c>
      <c r="B16" t="s">
        <v>18</v>
      </c>
      <c r="C16" t="s">
        <v>16</v>
      </c>
      <c r="D16" t="s">
        <v>17</v>
      </c>
    </row>
    <row r="17" spans="8:8">
      <c r="A17" t="s">
        <v>13</v>
      </c>
      <c r="B17">
        <v>0.3</v>
      </c>
      <c r="C17" s="11">
        <v>0.072</v>
      </c>
      <c r="D17" s="11">
        <f>B17*C17</f>
        <v>0.021599999999999998</v>
      </c>
    </row>
    <row r="18" spans="8:8">
      <c r="A18" t="s">
        <v>14</v>
      </c>
      <c r="B18">
        <v>0.15</v>
      </c>
      <c r="C18">
        <v>13.5</v>
      </c>
      <c r="D18" s="11">
        <f>B18*C18/100</f>
        <v>0.02025</v>
      </c>
    </row>
    <row r="19" spans="8:8">
      <c r="A19" t="s">
        <v>15</v>
      </c>
      <c r="B19">
        <v>0.65</v>
      </c>
      <c r="C19">
        <v>16.0</v>
      </c>
      <c r="D19" s="11">
        <f>B19*C19/100</f>
        <v>0.10400000000000001</v>
      </c>
    </row>
    <row r="20" spans="8:8">
      <c r="D20" s="11">
        <f>SUM(D17:D19)</f>
        <v>0.14585</v>
      </c>
    </row>
    <row r="25" spans="8:8">
      <c r="A25" t="s">
        <v>21</v>
      </c>
    </row>
    <row r="27" spans="8:8">
      <c r="A27" s="2" t="s">
        <v>22</v>
      </c>
      <c r="B27" s="2"/>
      <c r="C27" s="2"/>
      <c r="D27" s="2"/>
      <c r="E27" s="2"/>
      <c r="F27" s="2"/>
    </row>
    <row r="28" spans="8:8">
      <c r="A28" s="2"/>
      <c r="B28" s="2"/>
      <c r="C28" s="2"/>
      <c r="D28" s="2"/>
      <c r="E28" s="2"/>
      <c r="F28" s="2"/>
    </row>
    <row r="29" spans="8:8">
      <c r="A29" s="2"/>
      <c r="B29" s="2"/>
      <c r="C29" s="2"/>
      <c r="D29" s="2"/>
      <c r="E29" s="2"/>
      <c r="F29" s="2"/>
    </row>
    <row r="30" spans="8:8">
      <c r="A30" s="2"/>
      <c r="B30" s="2"/>
      <c r="C30" s="2"/>
      <c r="D30" s="2"/>
      <c r="E30" s="2"/>
      <c r="F30" s="2"/>
    </row>
    <row r="31" spans="8:8">
      <c r="A31" s="2"/>
      <c r="B31" s="2"/>
      <c r="C31" s="2"/>
      <c r="D31" s="2"/>
      <c r="E31" s="2"/>
      <c r="F31" s="2"/>
    </row>
    <row r="32" spans="8:8">
      <c r="A32" s="2"/>
      <c r="B32" s="2"/>
      <c r="C32" s="2"/>
      <c r="D32" s="2"/>
      <c r="E32" s="2"/>
      <c r="F32" s="2"/>
    </row>
    <row r="33" spans="8:8">
      <c r="A33" s="2"/>
      <c r="B33" s="2"/>
      <c r="C33" s="2"/>
      <c r="D33" s="2"/>
      <c r="E33" s="2"/>
      <c r="F33" s="2"/>
    </row>
    <row r="34" spans="8:8">
      <c r="A34" s="2"/>
      <c r="B34" s="2"/>
      <c r="C34" s="2"/>
      <c r="D34" s="2"/>
      <c r="E34" s="2"/>
      <c r="F34" s="2"/>
    </row>
    <row r="35" spans="8:8">
      <c r="A35" s="2"/>
      <c r="B35" s="2"/>
      <c r="C35" s="2"/>
      <c r="D35" s="2"/>
      <c r="E35" s="2"/>
      <c r="F35" s="2"/>
    </row>
    <row r="36" spans="8:8">
      <c r="A36" s="2"/>
      <c r="B36" s="2"/>
      <c r="C36" s="2"/>
      <c r="D36" s="2"/>
      <c r="E36" s="2"/>
      <c r="F36" s="2"/>
    </row>
  </sheetData>
  <mergeCells count="4">
    <mergeCell ref="A2:D2"/>
    <mergeCell ref="A4:D4"/>
    <mergeCell ref="A15:D15"/>
    <mergeCell ref="A27:F36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5.0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Hewlett-Packard</Company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dcterms:created xsi:type="dcterms:W3CDTF">2018-06-02T08:26:18Z</dcterms:created>
  <dcterms:modified xsi:type="dcterms:W3CDTF">2018-06-02T19:40:41Z</dcterms:modified>
</cp:coreProperties>
</file>